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Нагаево" sheetId="1" r:id="rId1"/>
  </sheets>
  <definedNames>
    <definedName name="_xlnm.Print_Area" localSheetId="0">'Нагаево'!$A$1:$G$101</definedName>
  </definedNames>
  <calcPr fullCalcOnLoad="1"/>
</workbook>
</file>

<file path=xl/sharedStrings.xml><?xml version="1.0" encoding="utf-8"?>
<sst xmlns="http://schemas.openxmlformats.org/spreadsheetml/2006/main" count="182" uniqueCount="109">
  <si>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</si>
  <si>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</si>
  <si>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</si>
  <si>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</si>
  <si>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</si>
  <si>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</si>
  <si>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</si>
  <si>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</si>
  <si>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</si>
  <si>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</si>
  <si>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</si>
  <si>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</si>
  <si>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</si>
  <si>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</si>
  <si>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</si>
  <si>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</si>
  <si>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</si>
  <si>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</si>
  <si>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</si>
  <si>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</si>
  <si>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</si>
  <si>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</si>
  <si>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</si>
  <si>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</si>
  <si>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</si>
  <si>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</si>
  <si>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</si>
  <si>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</si>
  <si>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</si>
  <si>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</si>
  <si>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</si>
  <si>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</si>
  <si>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</si>
  <si>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</si>
  <si>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</si>
  <si>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</si>
  <si>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</si>
  <si>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</si>
  <si>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</si>
  <si>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</si>
  <si>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</si>
  <si>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</si>
  <si>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</si>
  <si>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</si>
  <si>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</si>
  <si>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</si>
  <si>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</si>
  <si>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</si>
  <si>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</si>
  <si>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</si>
  <si>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</si>
  <si>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</si>
  <si>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</si>
  <si>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</si>
  <si>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</si>
  <si>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</si>
  <si>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</si>
  <si>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</si>
  <si>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</si>
  <si>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</si>
  <si>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</si>
  <si>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</si>
  <si>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</si>
  <si>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</si>
  <si>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</si>
  <si>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</si>
  <si>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</si>
  <si>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</si>
  <si>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</si>
  <si>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</si>
  <si>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>2010141870</t>
  </si>
  <si>
    <t xml:space="preserve">Новонагаевский сельсовет муниципального района </t>
  </si>
  <si>
    <t>"О бюджете сельского поселения Новонагаевский сельсовет</t>
  </si>
  <si>
    <t>Содержание и обслуживание муниципальной казны</t>
  </si>
  <si>
    <t>0700109040</t>
  </si>
  <si>
    <t>Основное мероприятие "Проведение капитального ремонта многоквартирных домов"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</si>
  <si>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</si>
  <si>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9999902300</t>
  </si>
  <si>
    <t>Доплата к пенсии муниципальных служащих</t>
  </si>
  <si>
    <t>2021 год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</si>
  <si>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</si>
  <si>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</si>
  <si>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</si>
  <si>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</si>
  <si>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</si>
  <si>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</si>
  <si>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</si>
  <si>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</si>
  <si>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</si>
  <si>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Основное мероприятие "Мероприятия в области пожарной безопасности"</t>
  </si>
  <si>
    <t>2500200000</t>
  </si>
  <si>
    <t>2500224300</t>
  </si>
  <si>
    <t>Распределение бюджетных ассигнований сельского поселения Новонагаевский сельсовет муниципального района Краснокамский район Республики Башкортостан на 2021 - 2023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</si>
  <si>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 xml:space="preserve">Республики Башкортостан на 2021 год </t>
  </si>
  <si>
    <t>и плановый период 2022 и 2023 годов"</t>
  </si>
  <si>
    <t>2023 год</t>
  </si>
  <si>
    <t>Мероприятия в области экологии и природопользования</t>
  </si>
  <si>
    <t>9999974000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</si>
  <si>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</si>
  <si>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0700300000</t>
  </si>
  <si>
    <t>Проведение работ по землеустройству</t>
  </si>
  <si>
    <t>0700303330</t>
  </si>
  <si>
    <t>Иные безвозмездные и безвозвратные перечисления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</si>
  <si>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</si>
  <si>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</si>
  <si>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М.А. Ганиева</t>
  </si>
  <si>
    <t>изменения</t>
  </si>
  <si>
    <t>с учетом изменений</t>
  </si>
  <si>
    <t>от "26" февраля 2021 года № 114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</si>
</sst>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/>
    </xf>
    <xf numFmtId="49" fontId="3" fillId="32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center" vertical="center" shrinkToFit="1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 shrinkToFit="1"/>
    </xf>
    <xf numFmtId="49" fontId="4" fillId="32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shrinkToFit="1"/>
    </xf>
    <xf numFmtId="4" fontId="0" fillId="33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 wrapText="1" shrinkToFit="1"/>
    </xf>
    <xf numFmtId="4" fontId="0" fillId="34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PageLayoutView="0" workbookViewId="0" topLeftCell="A76">
      <selection activeCell="L11" sqref="L11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8.00390625" style="2" customWidth="1"/>
    <col min="4" max="4" width="13.00390625" style="2" customWidth="1"/>
    <col min="5" max="5" width="11.75390625" style="2" customWidth="1"/>
    <col min="6" max="6" width="12.375" style="5" customWidth="1"/>
    <col min="7" max="7" width="12.375" style="0" customWidth="1"/>
  </cols>
  <sheetData>
    <row r="1" spans="2:7" ht="12.75">
      <c r="B1" s="6"/>
      <c r="C1" s="6"/>
      <c r="D1" s="6"/>
      <c r="E1" s="6"/>
      <c r="G1" s="18" t="s">
        <v>21</v>
      </c>
    </row>
    <row r="2" spans="2:7" ht="12.75">
      <c r="B2" s="6"/>
      <c r="C2" s="6"/>
      <c r="D2" s="6"/>
      <c r="E2" s="6"/>
      <c r="G2" s="6" t="s">
        <v>13</v>
      </c>
    </row>
    <row r="3" spans="2:7" ht="12.75">
      <c r="B3" s="6"/>
      <c r="C3" s="6"/>
      <c r="D3" s="6"/>
      <c r="E3" s="6"/>
      <c r="G3" s="6" t="s">
        <v>71</v>
      </c>
    </row>
    <row r="4" spans="2:7" ht="12.75">
      <c r="B4" s="6"/>
      <c r="C4" s="6"/>
      <c r="D4" s="6"/>
      <c r="E4" s="6"/>
      <c r="G4" s="6" t="s">
        <v>2</v>
      </c>
    </row>
    <row r="5" spans="2:7" ht="12.75">
      <c r="B5" s="6"/>
      <c r="C5" s="6"/>
      <c r="D5" s="6"/>
      <c r="E5" s="6"/>
      <c r="G5" s="73" t="s">
        <v>108</v>
      </c>
    </row>
    <row r="6" spans="2:7" ht="12.75">
      <c r="B6" s="6"/>
      <c r="C6" s="6"/>
      <c r="D6" s="6"/>
      <c r="E6" s="6"/>
      <c r="G6" s="6" t="s">
        <v>72</v>
      </c>
    </row>
    <row r="7" spans="2:7" ht="12.75">
      <c r="B7" s="6"/>
      <c r="C7" s="6"/>
      <c r="D7" s="6"/>
      <c r="E7" s="6"/>
      <c r="G7" s="6" t="s">
        <v>14</v>
      </c>
    </row>
    <row r="8" spans="2:7" ht="12.75">
      <c r="B8" s="10"/>
      <c r="C8" s="10"/>
      <c r="D8" s="10"/>
      <c r="E8" s="10"/>
      <c r="G8" s="6" t="s">
        <v>93</v>
      </c>
    </row>
    <row r="9" spans="2:7" ht="12.75">
      <c r="B9" s="7"/>
      <c r="C9" s="7"/>
      <c r="D9" s="7"/>
      <c r="E9" s="7"/>
      <c r="G9" s="6" t="s">
        <v>94</v>
      </c>
    </row>
    <row r="10" spans="2:6" ht="12.75">
      <c r="B10" s="7"/>
      <c r="C10" s="7"/>
      <c r="D10" s="7"/>
      <c r="E10" s="7"/>
      <c r="F10" s="7"/>
    </row>
    <row r="11" spans="1:7" ht="75" customHeight="1">
      <c r="A11" s="66" t="s">
        <v>92</v>
      </c>
      <c r="B11" s="66"/>
      <c r="C11" s="66"/>
      <c r="D11" s="66"/>
      <c r="E11" s="66"/>
      <c r="F11" s="66"/>
      <c r="G11" s="66"/>
    </row>
    <row r="12" ht="12.75">
      <c r="G12" s="11" t="s">
        <v>22</v>
      </c>
    </row>
    <row r="13" spans="1:7" ht="14.25" customHeight="1">
      <c r="A13" s="67" t="s">
        <v>0</v>
      </c>
      <c r="B13" s="70" t="s">
        <v>18</v>
      </c>
      <c r="C13" s="70" t="s">
        <v>19</v>
      </c>
      <c r="D13" s="61" t="s">
        <v>9</v>
      </c>
      <c r="E13" s="62"/>
      <c r="F13" s="62"/>
      <c r="G13" s="63"/>
    </row>
    <row r="14" spans="1:7" ht="14.25" customHeight="1">
      <c r="A14" s="68"/>
      <c r="B14" s="71"/>
      <c r="C14" s="71"/>
      <c r="D14" s="64" t="s">
        <v>79</v>
      </c>
      <c r="E14" s="65"/>
      <c r="F14" s="59" t="s">
        <v>80</v>
      </c>
      <c r="G14" s="59" t="s">
        <v>95</v>
      </c>
    </row>
    <row r="15" spans="1:7" ht="25.5" customHeight="1">
      <c r="A15" s="69"/>
      <c r="B15" s="72"/>
      <c r="C15" s="72"/>
      <c r="D15" s="40" t="s">
        <v>106</v>
      </c>
      <c r="E15" s="40" t="s">
        <v>107</v>
      </c>
      <c r="F15" s="60"/>
      <c r="G15" s="60"/>
    </row>
    <row r="16" spans="1:7" ht="12.75">
      <c r="A16" s="37" t="s">
        <v>1</v>
      </c>
      <c r="B16" s="38"/>
      <c r="C16" s="38"/>
      <c r="D16" s="41">
        <f>D17+D26+D41+D47+D51+D58+D81+D35+D74</f>
        <v>0</v>
      </c>
      <c r="E16" s="41">
        <f>E17+E26+E41+E47+E51+E58+E81+E35+E74</f>
        <v>5795400</v>
      </c>
      <c r="F16" s="41">
        <f>F17+F26+F41+F47+F51+F58+F81+F35+F74</f>
        <v>4312300</v>
      </c>
      <c r="G16" s="41">
        <f>G17+G26+G41+G47+G51+G58+G81+G35+G74</f>
        <v>4563400</v>
      </c>
    </row>
    <row r="17" spans="1:7" ht="51">
      <c r="A17" s="16" t="s">
        <v>48</v>
      </c>
      <c r="B17" s="8" t="s">
        <v>49</v>
      </c>
      <c r="C17" s="8"/>
      <c r="D17" s="42">
        <f>D18</f>
        <v>0</v>
      </c>
      <c r="E17" s="42">
        <f>E18</f>
        <v>643700</v>
      </c>
      <c r="F17" s="42">
        <f aca="true" t="shared" si="0" ref="F17:G19">F18</f>
        <v>347100</v>
      </c>
      <c r="G17" s="42">
        <f t="shared" si="0"/>
        <v>350500</v>
      </c>
    </row>
    <row r="18" spans="1:7" ht="38.25">
      <c r="A18" s="15" t="s">
        <v>50</v>
      </c>
      <c r="B18" s="13" t="s">
        <v>51</v>
      </c>
      <c r="C18" s="3"/>
      <c r="D18" s="43"/>
      <c r="E18" s="43">
        <f>E19+E21+E23</f>
        <v>643700</v>
      </c>
      <c r="F18" s="43">
        <f>F19+F21</f>
        <v>347100</v>
      </c>
      <c r="G18" s="43">
        <f>G19+G21</f>
        <v>350500</v>
      </c>
    </row>
    <row r="19" spans="1:7" ht="38.25">
      <c r="A19" s="15" t="s">
        <v>54</v>
      </c>
      <c r="B19" s="13" t="s">
        <v>52</v>
      </c>
      <c r="C19" s="3"/>
      <c r="D19" s="43"/>
      <c r="E19" s="43">
        <f>E20</f>
        <v>5000</v>
      </c>
      <c r="F19" s="43">
        <f t="shared" si="0"/>
        <v>5000</v>
      </c>
      <c r="G19" s="43">
        <f t="shared" si="0"/>
        <v>5000</v>
      </c>
    </row>
    <row r="20" spans="1:7" ht="25.5">
      <c r="A20" s="15" t="s">
        <v>55</v>
      </c>
      <c r="B20" s="13" t="s">
        <v>52</v>
      </c>
      <c r="C20" s="3" t="s">
        <v>4</v>
      </c>
      <c r="D20" s="43"/>
      <c r="E20" s="43">
        <v>5000</v>
      </c>
      <c r="F20" s="43">
        <v>5000</v>
      </c>
      <c r="G20" s="43">
        <v>5000</v>
      </c>
    </row>
    <row r="21" spans="1:7" ht="12.75">
      <c r="A21" s="15" t="s">
        <v>73</v>
      </c>
      <c r="B21" s="13" t="s">
        <v>74</v>
      </c>
      <c r="C21" s="3"/>
      <c r="D21" s="43">
        <f>D22</f>
        <v>0</v>
      </c>
      <c r="E21" s="43">
        <f>E22</f>
        <v>338700</v>
      </c>
      <c r="F21" s="43">
        <f>F22</f>
        <v>342100</v>
      </c>
      <c r="G21" s="43">
        <f>G22</f>
        <v>345500</v>
      </c>
    </row>
    <row r="22" spans="1:7" ht="25.5">
      <c r="A22" s="15" t="s">
        <v>55</v>
      </c>
      <c r="B22" s="13" t="s">
        <v>74</v>
      </c>
      <c r="C22" s="3" t="s">
        <v>4</v>
      </c>
      <c r="D22" s="43">
        <f>-3861.68+3861.68</f>
        <v>0</v>
      </c>
      <c r="E22" s="43">
        <v>338700</v>
      </c>
      <c r="F22" s="43">
        <v>342100</v>
      </c>
      <c r="G22" s="43">
        <v>345500</v>
      </c>
    </row>
    <row r="23" spans="1:7" ht="51">
      <c r="A23" s="15" t="s">
        <v>48</v>
      </c>
      <c r="B23" s="13" t="s">
        <v>99</v>
      </c>
      <c r="C23" s="3"/>
      <c r="D23" s="43"/>
      <c r="E23" s="43">
        <f>E24</f>
        <v>300000</v>
      </c>
      <c r="F23" s="43"/>
      <c r="G23" s="43"/>
    </row>
    <row r="24" spans="1:7" ht="12.75">
      <c r="A24" s="15" t="s">
        <v>100</v>
      </c>
      <c r="B24" s="13" t="s">
        <v>101</v>
      </c>
      <c r="C24" s="3"/>
      <c r="D24" s="43"/>
      <c r="E24" s="43">
        <f>E25</f>
        <v>300000</v>
      </c>
      <c r="F24" s="43"/>
      <c r="G24" s="43"/>
    </row>
    <row r="25" spans="1:7" ht="25.5">
      <c r="A25" s="15" t="s">
        <v>55</v>
      </c>
      <c r="B25" s="13" t="s">
        <v>101</v>
      </c>
      <c r="C25" s="3">
        <v>200</v>
      </c>
      <c r="D25" s="43"/>
      <c r="E25" s="43">
        <v>300000</v>
      </c>
      <c r="F25" s="43"/>
      <c r="G25" s="43"/>
    </row>
    <row r="26" spans="1:7" ht="51">
      <c r="A26" s="16" t="s">
        <v>28</v>
      </c>
      <c r="B26" s="8" t="s">
        <v>29</v>
      </c>
      <c r="C26" s="17"/>
      <c r="D26" s="44">
        <f>D27+D32</f>
        <v>0</v>
      </c>
      <c r="E26" s="44">
        <f>E27+E32</f>
        <v>2211100</v>
      </c>
      <c r="F26" s="44">
        <f>F27+F32</f>
        <v>2225300</v>
      </c>
      <c r="G26" s="44">
        <f>G27+G32</f>
        <v>2241900</v>
      </c>
    </row>
    <row r="27" spans="1:7" ht="38.25">
      <c r="A27" s="15" t="s">
        <v>31</v>
      </c>
      <c r="B27" s="13" t="s">
        <v>58</v>
      </c>
      <c r="C27" s="3"/>
      <c r="D27" s="43"/>
      <c r="E27" s="43">
        <f>E28</f>
        <v>1564300</v>
      </c>
      <c r="F27" s="43">
        <f>F28</f>
        <v>1578500</v>
      </c>
      <c r="G27" s="43">
        <f>G28</f>
        <v>1595100</v>
      </c>
    </row>
    <row r="28" spans="1:7" ht="25.5">
      <c r="A28" s="15" t="s">
        <v>59</v>
      </c>
      <c r="B28" s="13" t="s">
        <v>60</v>
      </c>
      <c r="C28" s="3"/>
      <c r="D28" s="43"/>
      <c r="E28" s="43">
        <f>E29+E30+E31</f>
        <v>1564300</v>
      </c>
      <c r="F28" s="43">
        <f>F29+F30+F31</f>
        <v>1578500</v>
      </c>
      <c r="G28" s="43">
        <f>G29+G30+G31</f>
        <v>1595100</v>
      </c>
    </row>
    <row r="29" spans="1:7" ht="51">
      <c r="A29" s="15" t="s">
        <v>6</v>
      </c>
      <c r="B29" s="13" t="s">
        <v>60</v>
      </c>
      <c r="C29" s="3" t="s">
        <v>3</v>
      </c>
      <c r="D29" s="43"/>
      <c r="E29" s="43">
        <v>993000</v>
      </c>
      <c r="F29" s="43">
        <v>993800</v>
      </c>
      <c r="G29" s="43">
        <v>995000</v>
      </c>
    </row>
    <row r="30" spans="1:7" ht="25.5">
      <c r="A30" s="15" t="s">
        <v>55</v>
      </c>
      <c r="B30" s="13" t="s">
        <v>60</v>
      </c>
      <c r="C30" s="3" t="s">
        <v>4</v>
      </c>
      <c r="D30" s="43"/>
      <c r="E30" s="43">
        <v>461300</v>
      </c>
      <c r="F30" s="43">
        <v>459700</v>
      </c>
      <c r="G30" s="43">
        <v>460100</v>
      </c>
    </row>
    <row r="31" spans="1:7" ht="12.75">
      <c r="A31" s="15" t="s">
        <v>7</v>
      </c>
      <c r="B31" s="13" t="s">
        <v>60</v>
      </c>
      <c r="C31" s="3" t="s">
        <v>5</v>
      </c>
      <c r="D31" s="43"/>
      <c r="E31" s="43">
        <v>110000</v>
      </c>
      <c r="F31" s="43">
        <v>125000</v>
      </c>
      <c r="G31" s="43">
        <v>140000</v>
      </c>
    </row>
    <row r="32" spans="1:7" ht="38.25">
      <c r="A32" s="12" t="s">
        <v>30</v>
      </c>
      <c r="B32" s="13" t="s">
        <v>56</v>
      </c>
      <c r="C32" s="14"/>
      <c r="D32" s="45"/>
      <c r="E32" s="46">
        <f aca="true" t="shared" si="1" ref="E32:G33">E33</f>
        <v>646800</v>
      </c>
      <c r="F32" s="46">
        <f t="shared" si="1"/>
        <v>646800</v>
      </c>
      <c r="G32" s="46">
        <f t="shared" si="1"/>
        <v>646800</v>
      </c>
    </row>
    <row r="33" spans="1:7" ht="12.75">
      <c r="A33" s="15" t="s">
        <v>23</v>
      </c>
      <c r="B33" s="13" t="s">
        <v>57</v>
      </c>
      <c r="C33" s="3"/>
      <c r="D33" s="43"/>
      <c r="E33" s="43">
        <f t="shared" si="1"/>
        <v>646800</v>
      </c>
      <c r="F33" s="43">
        <f t="shared" si="1"/>
        <v>646800</v>
      </c>
      <c r="G33" s="43">
        <f t="shared" si="1"/>
        <v>646800</v>
      </c>
    </row>
    <row r="34" spans="1:7" ht="51">
      <c r="A34" s="15" t="s">
        <v>6</v>
      </c>
      <c r="B34" s="13" t="s">
        <v>57</v>
      </c>
      <c r="C34" s="3" t="s">
        <v>3</v>
      </c>
      <c r="D34" s="43"/>
      <c r="E34" s="43">
        <v>646800</v>
      </c>
      <c r="F34" s="43">
        <v>646800</v>
      </c>
      <c r="G34" s="43">
        <v>646800</v>
      </c>
    </row>
    <row r="35" spans="1:7" ht="38.25">
      <c r="A35" s="16" t="s">
        <v>81</v>
      </c>
      <c r="B35" s="17">
        <v>1800000000</v>
      </c>
      <c r="C35" s="8"/>
      <c r="D35" s="44">
        <f aca="true" t="shared" si="2" ref="D35:G37">D36</f>
        <v>0</v>
      </c>
      <c r="E35" s="44">
        <f t="shared" si="2"/>
        <v>253800</v>
      </c>
      <c r="F35" s="44">
        <f t="shared" si="2"/>
        <v>68000</v>
      </c>
      <c r="G35" s="44">
        <f t="shared" si="2"/>
        <v>68000</v>
      </c>
    </row>
    <row r="36" spans="1:7" ht="38.25">
      <c r="A36" s="15" t="s">
        <v>82</v>
      </c>
      <c r="B36" s="14">
        <v>1800100000</v>
      </c>
      <c r="C36" s="3"/>
      <c r="D36" s="43"/>
      <c r="E36" s="47">
        <f>E37+E39</f>
        <v>253800</v>
      </c>
      <c r="F36" s="47">
        <f t="shared" si="2"/>
        <v>68000</v>
      </c>
      <c r="G36" s="47">
        <f t="shared" si="2"/>
        <v>68000</v>
      </c>
    </row>
    <row r="37" spans="1:7" ht="12.75">
      <c r="A37" s="15" t="s">
        <v>44</v>
      </c>
      <c r="B37" s="14">
        <v>1800145870</v>
      </c>
      <c r="C37" s="3"/>
      <c r="D37" s="43"/>
      <c r="E37" s="47">
        <f t="shared" si="2"/>
        <v>68000</v>
      </c>
      <c r="F37" s="47">
        <f t="shared" si="2"/>
        <v>68000</v>
      </c>
      <c r="G37" s="47">
        <f t="shared" si="2"/>
        <v>68000</v>
      </c>
    </row>
    <row r="38" spans="1:7" ht="25.5">
      <c r="A38" s="21" t="s">
        <v>55</v>
      </c>
      <c r="B38" s="14">
        <v>1800145870</v>
      </c>
      <c r="C38" s="3" t="s">
        <v>4</v>
      </c>
      <c r="D38" s="43"/>
      <c r="E38" s="47">
        <v>68000</v>
      </c>
      <c r="F38" s="47">
        <v>68000</v>
      </c>
      <c r="G38" s="47">
        <v>68000</v>
      </c>
    </row>
    <row r="39" spans="1:7" ht="38.25">
      <c r="A39" s="33" t="s">
        <v>103</v>
      </c>
      <c r="B39" s="38" t="s">
        <v>104</v>
      </c>
      <c r="C39" s="30"/>
      <c r="D39" s="48"/>
      <c r="E39" s="49">
        <f>E40</f>
        <v>185800</v>
      </c>
      <c r="F39" s="49">
        <f>F40</f>
        <v>0</v>
      </c>
      <c r="G39" s="49">
        <f>G40</f>
        <v>0</v>
      </c>
    </row>
    <row r="40" spans="1:7" ht="25.5">
      <c r="A40" s="33" t="s">
        <v>55</v>
      </c>
      <c r="B40" s="38" t="s">
        <v>104</v>
      </c>
      <c r="C40" s="30" t="s">
        <v>4</v>
      </c>
      <c r="D40" s="48"/>
      <c r="E40" s="49">
        <v>185800</v>
      </c>
      <c r="F40" s="49">
        <v>0</v>
      </c>
      <c r="G40" s="49">
        <v>0</v>
      </c>
    </row>
    <row r="41" spans="1:7" ht="38.25">
      <c r="A41" s="16" t="s">
        <v>12</v>
      </c>
      <c r="B41" s="8" t="s">
        <v>24</v>
      </c>
      <c r="C41" s="8"/>
      <c r="D41" s="42">
        <f aca="true" t="shared" si="3" ref="D41:G43">D42</f>
        <v>0</v>
      </c>
      <c r="E41" s="42">
        <f t="shared" si="3"/>
        <v>16500</v>
      </c>
      <c r="F41" s="42">
        <f t="shared" si="3"/>
        <v>16500</v>
      </c>
      <c r="G41" s="42">
        <f t="shared" si="3"/>
        <v>16500</v>
      </c>
    </row>
    <row r="42" spans="1:7" ht="25.5">
      <c r="A42" s="15" t="s">
        <v>61</v>
      </c>
      <c r="B42" s="3" t="s">
        <v>62</v>
      </c>
      <c r="C42" s="3"/>
      <c r="D42" s="43">
        <f t="shared" si="3"/>
        <v>0</v>
      </c>
      <c r="E42" s="43">
        <f t="shared" si="3"/>
        <v>16500</v>
      </c>
      <c r="F42" s="43">
        <f t="shared" si="3"/>
        <v>16500</v>
      </c>
      <c r="G42" s="43">
        <f t="shared" si="3"/>
        <v>16500</v>
      </c>
    </row>
    <row r="43" spans="1:7" ht="38.25">
      <c r="A43" s="15" t="s">
        <v>63</v>
      </c>
      <c r="B43" s="3" t="s">
        <v>64</v>
      </c>
      <c r="C43" s="3"/>
      <c r="D43" s="43">
        <f t="shared" si="3"/>
        <v>0</v>
      </c>
      <c r="E43" s="43">
        <f t="shared" si="3"/>
        <v>16500</v>
      </c>
      <c r="F43" s="43">
        <f t="shared" si="3"/>
        <v>16500</v>
      </c>
      <c r="G43" s="43">
        <f t="shared" si="3"/>
        <v>16500</v>
      </c>
    </row>
    <row r="44" spans="1:7" ht="12.75">
      <c r="A44" s="15" t="s">
        <v>11</v>
      </c>
      <c r="B44" s="3" t="s">
        <v>70</v>
      </c>
      <c r="C44" s="3"/>
      <c r="D44" s="43">
        <f>D45+D46</f>
        <v>0</v>
      </c>
      <c r="E44" s="43">
        <f>E45+E46</f>
        <v>16500</v>
      </c>
      <c r="F44" s="43">
        <f>F46</f>
        <v>16500</v>
      </c>
      <c r="G44" s="43">
        <f>G46</f>
        <v>16500</v>
      </c>
    </row>
    <row r="45" spans="1:7" ht="51">
      <c r="A45" s="15" t="s">
        <v>6</v>
      </c>
      <c r="B45" s="3" t="s">
        <v>70</v>
      </c>
      <c r="C45" s="3" t="s">
        <v>3</v>
      </c>
      <c r="D45" s="43">
        <v>-1957.5</v>
      </c>
      <c r="E45" s="43">
        <v>-1957.5</v>
      </c>
      <c r="F45" s="43"/>
      <c r="G45" s="43"/>
    </row>
    <row r="46" spans="1:7" ht="25.5">
      <c r="A46" s="21" t="s">
        <v>55</v>
      </c>
      <c r="B46" s="3" t="s">
        <v>70</v>
      </c>
      <c r="C46" s="3" t="s">
        <v>4</v>
      </c>
      <c r="D46" s="43">
        <v>1957.5</v>
      </c>
      <c r="E46" s="47">
        <f>16500+1957.5</f>
        <v>18457.5</v>
      </c>
      <c r="F46" s="47">
        <v>16500</v>
      </c>
      <c r="G46" s="47">
        <v>16500</v>
      </c>
    </row>
    <row r="47" spans="1:7" ht="38.25">
      <c r="A47" s="34" t="s">
        <v>32</v>
      </c>
      <c r="B47" s="35" t="s">
        <v>33</v>
      </c>
      <c r="C47" s="35"/>
      <c r="D47" s="41">
        <f>D48</f>
        <v>0</v>
      </c>
      <c r="E47" s="41">
        <f>E48</f>
        <v>236000</v>
      </c>
      <c r="F47" s="41"/>
      <c r="G47" s="41"/>
    </row>
    <row r="48" spans="1:7" ht="51">
      <c r="A48" s="29" t="s">
        <v>34</v>
      </c>
      <c r="B48" s="30" t="s">
        <v>35</v>
      </c>
      <c r="C48" s="30"/>
      <c r="D48" s="48"/>
      <c r="E48" s="49">
        <f>E49</f>
        <v>236000</v>
      </c>
      <c r="F48" s="49"/>
      <c r="G48" s="49"/>
    </row>
    <row r="49" spans="1:7" ht="12.75">
      <c r="A49" s="29" t="s">
        <v>36</v>
      </c>
      <c r="B49" s="30" t="s">
        <v>37</v>
      </c>
      <c r="C49" s="30"/>
      <c r="D49" s="48"/>
      <c r="E49" s="49">
        <f>E50</f>
        <v>236000</v>
      </c>
      <c r="F49" s="49"/>
      <c r="G49" s="49"/>
    </row>
    <row r="50" spans="1:7" ht="25.5">
      <c r="A50" s="33" t="s">
        <v>55</v>
      </c>
      <c r="B50" s="30" t="s">
        <v>37</v>
      </c>
      <c r="C50" s="30" t="s">
        <v>4</v>
      </c>
      <c r="D50" s="48"/>
      <c r="E50" s="49">
        <v>236000</v>
      </c>
      <c r="F50" s="49"/>
      <c r="G50" s="49"/>
    </row>
    <row r="51" spans="1:7" ht="51">
      <c r="A51" s="16" t="s">
        <v>45</v>
      </c>
      <c r="B51" s="17">
        <v>2300000000</v>
      </c>
      <c r="C51" s="17"/>
      <c r="D51" s="44">
        <f>D52+D55</f>
        <v>0</v>
      </c>
      <c r="E51" s="44">
        <f>E52+E55</f>
        <v>4800</v>
      </c>
      <c r="F51" s="44">
        <f>F52+F55</f>
        <v>4800</v>
      </c>
      <c r="G51" s="44">
        <f>G52+G55</f>
        <v>4800</v>
      </c>
    </row>
    <row r="52" spans="1:7" ht="25.5">
      <c r="A52" s="12" t="s">
        <v>75</v>
      </c>
      <c r="B52" s="20">
        <v>2300100000</v>
      </c>
      <c r="C52" s="20"/>
      <c r="D52" s="50"/>
      <c r="E52" s="46">
        <f aca="true" t="shared" si="4" ref="E52:G53">E53</f>
        <v>4800</v>
      </c>
      <c r="F52" s="46">
        <f t="shared" si="4"/>
        <v>4800</v>
      </c>
      <c r="G52" s="46">
        <f t="shared" si="4"/>
        <v>4800</v>
      </c>
    </row>
    <row r="53" spans="1:7" ht="38.25">
      <c r="A53" s="23" t="s">
        <v>76</v>
      </c>
      <c r="B53" s="20">
        <v>2300103610</v>
      </c>
      <c r="C53" s="20"/>
      <c r="D53" s="50"/>
      <c r="E53" s="46">
        <f t="shared" si="4"/>
        <v>4800</v>
      </c>
      <c r="F53" s="46">
        <f t="shared" si="4"/>
        <v>4800</v>
      </c>
      <c r="G53" s="46">
        <f t="shared" si="4"/>
        <v>4800</v>
      </c>
    </row>
    <row r="54" spans="1:7" ht="25.5">
      <c r="A54" s="12" t="s">
        <v>55</v>
      </c>
      <c r="B54" s="20">
        <v>2300103610</v>
      </c>
      <c r="C54" s="20">
        <v>200</v>
      </c>
      <c r="D54" s="50"/>
      <c r="E54" s="46">
        <v>4800</v>
      </c>
      <c r="F54" s="46">
        <v>4800</v>
      </c>
      <c r="G54" s="46">
        <v>4800</v>
      </c>
    </row>
    <row r="55" spans="1:7" ht="25.5" hidden="1">
      <c r="A55" s="25" t="s">
        <v>46</v>
      </c>
      <c r="B55" s="28">
        <v>2300300000</v>
      </c>
      <c r="C55" s="28"/>
      <c r="D55" s="51"/>
      <c r="E55" s="52">
        <f aca="true" t="shared" si="5" ref="E55:G56">E56</f>
        <v>0</v>
      </c>
      <c r="F55" s="52">
        <f t="shared" si="5"/>
        <v>0</v>
      </c>
      <c r="G55" s="52">
        <f t="shared" si="5"/>
        <v>0</v>
      </c>
    </row>
    <row r="56" spans="1:7" ht="12.75" hidden="1">
      <c r="A56" s="25" t="s">
        <v>47</v>
      </c>
      <c r="B56" s="28">
        <v>2300303560</v>
      </c>
      <c r="C56" s="28"/>
      <c r="D56" s="51"/>
      <c r="E56" s="52">
        <f t="shared" si="5"/>
        <v>0</v>
      </c>
      <c r="F56" s="52">
        <f t="shared" si="5"/>
        <v>0</v>
      </c>
      <c r="G56" s="52">
        <f t="shared" si="5"/>
        <v>0</v>
      </c>
    </row>
    <row r="57" spans="1:7" ht="25.5" hidden="1">
      <c r="A57" s="27" t="s">
        <v>55</v>
      </c>
      <c r="B57" s="28">
        <v>2300303560</v>
      </c>
      <c r="C57" s="28">
        <v>200</v>
      </c>
      <c r="D57" s="51"/>
      <c r="E57" s="52">
        <v>0</v>
      </c>
      <c r="F57" s="52">
        <v>0</v>
      </c>
      <c r="G57" s="52">
        <v>0</v>
      </c>
    </row>
    <row r="58" spans="1:8" ht="38.25">
      <c r="A58" s="16" t="s">
        <v>38</v>
      </c>
      <c r="B58" s="17">
        <v>2400000000</v>
      </c>
      <c r="C58" s="17"/>
      <c r="D58" s="44">
        <f>D59+D68</f>
        <v>-1335</v>
      </c>
      <c r="E58" s="44">
        <f>E59+E68</f>
        <v>2040565</v>
      </c>
      <c r="F58" s="44">
        <f>F59+F68</f>
        <v>1149100</v>
      </c>
      <c r="G58" s="44">
        <f>G59+G68</f>
        <v>1256300</v>
      </c>
      <c r="H58" s="22"/>
    </row>
    <row r="59" spans="1:7" ht="25.5">
      <c r="A59" s="12" t="s">
        <v>39</v>
      </c>
      <c r="B59" s="14">
        <v>2400100000</v>
      </c>
      <c r="C59" s="14"/>
      <c r="D59" s="46">
        <f>D60+D64+D66+D62+D72</f>
        <v>-1335</v>
      </c>
      <c r="E59" s="46">
        <f>E60+E64+E66+E62+E72</f>
        <v>1675665</v>
      </c>
      <c r="F59" s="46">
        <f>F60+F64+F66+F62</f>
        <v>777000</v>
      </c>
      <c r="G59" s="46">
        <f>G60+G64+G66+G62</f>
        <v>877000</v>
      </c>
    </row>
    <row r="60" spans="1:7" ht="25.5">
      <c r="A60" s="12" t="s">
        <v>40</v>
      </c>
      <c r="B60" s="14">
        <v>2400106050</v>
      </c>
      <c r="C60" s="14"/>
      <c r="D60" s="46">
        <f>D61</f>
        <v>-1335</v>
      </c>
      <c r="E60" s="46">
        <f>E61</f>
        <v>957665</v>
      </c>
      <c r="F60" s="46">
        <f>F61</f>
        <v>559000</v>
      </c>
      <c r="G60" s="46">
        <f>G61</f>
        <v>659000</v>
      </c>
    </row>
    <row r="61" spans="1:7" ht="25.5">
      <c r="A61" s="21" t="s">
        <v>55</v>
      </c>
      <c r="B61" s="14">
        <v>2400106050</v>
      </c>
      <c r="C61" s="3" t="s">
        <v>4</v>
      </c>
      <c r="D61" s="43">
        <f>-1335</f>
        <v>-1335</v>
      </c>
      <c r="E61" s="58">
        <f>959000-1335</f>
        <v>957665</v>
      </c>
      <c r="F61" s="46">
        <v>559000</v>
      </c>
      <c r="G61" s="46">
        <v>659000</v>
      </c>
    </row>
    <row r="62" spans="1:7" ht="12.75">
      <c r="A62" s="21" t="s">
        <v>96</v>
      </c>
      <c r="B62" s="14">
        <v>2400141200</v>
      </c>
      <c r="C62" s="3"/>
      <c r="D62" s="43"/>
      <c r="E62" s="46">
        <f>E63</f>
        <v>218000</v>
      </c>
      <c r="F62" s="46">
        <f>F63</f>
        <v>218000</v>
      </c>
      <c r="G62" s="46">
        <f>G63</f>
        <v>218000</v>
      </c>
    </row>
    <row r="63" spans="1:7" ht="25.5">
      <c r="A63" s="21" t="s">
        <v>55</v>
      </c>
      <c r="B63" s="14">
        <v>2400141200</v>
      </c>
      <c r="C63" s="3" t="s">
        <v>4</v>
      </c>
      <c r="D63" s="43"/>
      <c r="E63" s="46">
        <v>218000</v>
      </c>
      <c r="F63" s="46">
        <v>218000</v>
      </c>
      <c r="G63" s="46">
        <v>218000</v>
      </c>
    </row>
    <row r="64" spans="1:7" ht="38.25" hidden="1">
      <c r="A64" s="27" t="s">
        <v>65</v>
      </c>
      <c r="B64" s="24">
        <v>2400172010</v>
      </c>
      <c r="C64" s="24"/>
      <c r="D64" s="53"/>
      <c r="E64" s="52">
        <f>E65</f>
        <v>0</v>
      </c>
      <c r="F64" s="52">
        <f>F65</f>
        <v>0</v>
      </c>
      <c r="G64" s="52">
        <f>G65</f>
        <v>0</v>
      </c>
    </row>
    <row r="65" spans="1:7" ht="25.5" hidden="1">
      <c r="A65" s="27" t="s">
        <v>55</v>
      </c>
      <c r="B65" s="24">
        <v>2400172010</v>
      </c>
      <c r="C65" s="26" t="s">
        <v>4</v>
      </c>
      <c r="D65" s="54"/>
      <c r="E65" s="52">
        <v>0</v>
      </c>
      <c r="F65" s="52">
        <v>0</v>
      </c>
      <c r="G65" s="52">
        <v>0</v>
      </c>
    </row>
    <row r="66" spans="1:7" ht="63.75">
      <c r="A66" s="29" t="s">
        <v>41</v>
      </c>
      <c r="B66" s="30" t="s">
        <v>42</v>
      </c>
      <c r="C66" s="30"/>
      <c r="D66" s="48"/>
      <c r="E66" s="49">
        <f>E67</f>
        <v>144000</v>
      </c>
      <c r="F66" s="49">
        <f>F67</f>
        <v>0</v>
      </c>
      <c r="G66" s="49">
        <f>G67</f>
        <v>0</v>
      </c>
    </row>
    <row r="67" spans="1:7" ht="25.5">
      <c r="A67" s="33" t="s">
        <v>55</v>
      </c>
      <c r="B67" s="30" t="s">
        <v>42</v>
      </c>
      <c r="C67" s="30" t="s">
        <v>4</v>
      </c>
      <c r="D67" s="48"/>
      <c r="E67" s="49">
        <v>144000</v>
      </c>
      <c r="F67" s="49">
        <v>0</v>
      </c>
      <c r="G67" s="49">
        <v>0</v>
      </c>
    </row>
    <row r="68" spans="1:7" ht="25.5">
      <c r="A68" s="15" t="s">
        <v>43</v>
      </c>
      <c r="B68" s="14">
        <v>2400200000</v>
      </c>
      <c r="C68" s="3"/>
      <c r="D68" s="43"/>
      <c r="E68" s="46">
        <f aca="true" t="shared" si="6" ref="E68:G70">E69</f>
        <v>364900</v>
      </c>
      <c r="F68" s="46">
        <f t="shared" si="6"/>
        <v>372100</v>
      </c>
      <c r="G68" s="46">
        <f t="shared" si="6"/>
        <v>379300</v>
      </c>
    </row>
    <row r="69" spans="1:7" ht="25.5">
      <c r="A69" s="12" t="s">
        <v>39</v>
      </c>
      <c r="B69" s="14">
        <v>2400206050</v>
      </c>
      <c r="C69" s="3"/>
      <c r="D69" s="43"/>
      <c r="E69" s="46">
        <f t="shared" si="6"/>
        <v>364900</v>
      </c>
      <c r="F69" s="46">
        <f t="shared" si="6"/>
        <v>372100</v>
      </c>
      <c r="G69" s="46">
        <f t="shared" si="6"/>
        <v>379300</v>
      </c>
    </row>
    <row r="70" spans="1:7" ht="25.5">
      <c r="A70" s="15" t="s">
        <v>40</v>
      </c>
      <c r="B70" s="14">
        <v>2400206050</v>
      </c>
      <c r="C70" s="3"/>
      <c r="D70" s="43"/>
      <c r="E70" s="47">
        <f t="shared" si="6"/>
        <v>364900</v>
      </c>
      <c r="F70" s="47">
        <f t="shared" si="6"/>
        <v>372100</v>
      </c>
      <c r="G70" s="47">
        <f t="shared" si="6"/>
        <v>379300</v>
      </c>
    </row>
    <row r="71" spans="1:7" ht="25.5">
      <c r="A71" s="21" t="s">
        <v>55</v>
      </c>
      <c r="B71" s="14">
        <v>2400206050</v>
      </c>
      <c r="C71" s="3" t="s">
        <v>4</v>
      </c>
      <c r="D71" s="43"/>
      <c r="E71" s="47">
        <v>364900</v>
      </c>
      <c r="F71" s="47">
        <v>372100</v>
      </c>
      <c r="G71" s="47">
        <v>379300</v>
      </c>
    </row>
    <row r="72" spans="1:7" ht="76.5">
      <c r="A72" s="21" t="s">
        <v>98</v>
      </c>
      <c r="B72" s="14">
        <v>2400274040</v>
      </c>
      <c r="C72" s="3"/>
      <c r="D72" s="43"/>
      <c r="E72" s="47">
        <f>E73</f>
        <v>356000</v>
      </c>
      <c r="F72" s="47"/>
      <c r="G72" s="47"/>
    </row>
    <row r="73" spans="1:7" ht="25.5">
      <c r="A73" s="21" t="s">
        <v>55</v>
      </c>
      <c r="B73" s="14">
        <v>2400274040</v>
      </c>
      <c r="C73" s="3" t="s">
        <v>4</v>
      </c>
      <c r="D73" s="43"/>
      <c r="E73" s="47">
        <v>356000</v>
      </c>
      <c r="F73" s="47"/>
      <c r="G73" s="47"/>
    </row>
    <row r="74" spans="1:7" ht="38.25">
      <c r="A74" s="16" t="s">
        <v>83</v>
      </c>
      <c r="B74" s="8" t="s">
        <v>84</v>
      </c>
      <c r="C74" s="8"/>
      <c r="D74" s="44">
        <f>D75+D78</f>
        <v>1335</v>
      </c>
      <c r="E74" s="44">
        <f>E75+E78</f>
        <v>281335</v>
      </c>
      <c r="F74" s="44">
        <f>F75+F78</f>
        <v>282000</v>
      </c>
      <c r="G74" s="44">
        <f>G75+G78</f>
        <v>283000</v>
      </c>
    </row>
    <row r="75" spans="1:7" ht="25.5">
      <c r="A75" s="15" t="s">
        <v>85</v>
      </c>
      <c r="B75" s="3" t="s">
        <v>86</v>
      </c>
      <c r="C75" s="3"/>
      <c r="D75" s="47">
        <f aca="true" t="shared" si="7" ref="D75:G76">D76</f>
        <v>1335</v>
      </c>
      <c r="E75" s="47">
        <f t="shared" si="7"/>
        <v>222735</v>
      </c>
      <c r="F75" s="47">
        <f t="shared" si="7"/>
        <v>223400</v>
      </c>
      <c r="G75" s="47">
        <f t="shared" si="7"/>
        <v>224400</v>
      </c>
    </row>
    <row r="76" spans="1:7" ht="25.5">
      <c r="A76" s="15" t="s">
        <v>87</v>
      </c>
      <c r="B76" s="3" t="s">
        <v>88</v>
      </c>
      <c r="C76" s="3"/>
      <c r="D76" s="47">
        <f t="shared" si="7"/>
        <v>1335</v>
      </c>
      <c r="E76" s="47">
        <f t="shared" si="7"/>
        <v>222735</v>
      </c>
      <c r="F76" s="47">
        <f t="shared" si="7"/>
        <v>223400</v>
      </c>
      <c r="G76" s="47">
        <f t="shared" si="7"/>
        <v>224400</v>
      </c>
    </row>
    <row r="77" spans="1:7" ht="25.5">
      <c r="A77" s="21" t="s">
        <v>55</v>
      </c>
      <c r="B77" s="3" t="s">
        <v>88</v>
      </c>
      <c r="C77" s="3" t="s">
        <v>4</v>
      </c>
      <c r="D77" s="43">
        <v>1335</v>
      </c>
      <c r="E77" s="47">
        <f>221400+1335</f>
        <v>222735</v>
      </c>
      <c r="F77" s="47">
        <v>223400</v>
      </c>
      <c r="G77" s="47">
        <v>224400</v>
      </c>
    </row>
    <row r="78" spans="1:7" ht="25.5">
      <c r="A78" s="15" t="s">
        <v>89</v>
      </c>
      <c r="B78" s="3" t="s">
        <v>90</v>
      </c>
      <c r="C78" s="3"/>
      <c r="D78" s="43"/>
      <c r="E78" s="47">
        <f aca="true" t="shared" si="8" ref="E78:G79">E79</f>
        <v>58600</v>
      </c>
      <c r="F78" s="47">
        <f t="shared" si="8"/>
        <v>58600</v>
      </c>
      <c r="G78" s="47">
        <f t="shared" si="8"/>
        <v>58600</v>
      </c>
    </row>
    <row r="79" spans="1:7" ht="25.5">
      <c r="A79" s="15" t="s">
        <v>87</v>
      </c>
      <c r="B79" s="3" t="s">
        <v>91</v>
      </c>
      <c r="C79" s="3"/>
      <c r="D79" s="43"/>
      <c r="E79" s="47">
        <f t="shared" si="8"/>
        <v>58600</v>
      </c>
      <c r="F79" s="47">
        <f t="shared" si="8"/>
        <v>58600</v>
      </c>
      <c r="G79" s="47">
        <f t="shared" si="8"/>
        <v>58600</v>
      </c>
    </row>
    <row r="80" spans="1:7" ht="25.5">
      <c r="A80" s="21" t="s">
        <v>55</v>
      </c>
      <c r="B80" s="3" t="s">
        <v>91</v>
      </c>
      <c r="C80" s="3" t="s">
        <v>4</v>
      </c>
      <c r="D80" s="43"/>
      <c r="E80" s="47">
        <v>58600</v>
      </c>
      <c r="F80" s="47">
        <v>58600</v>
      </c>
      <c r="G80" s="47">
        <v>58600</v>
      </c>
    </row>
    <row r="81" spans="1:7" ht="12.75">
      <c r="A81" s="16" t="s">
        <v>10</v>
      </c>
      <c r="B81" s="8" t="s">
        <v>25</v>
      </c>
      <c r="C81" s="8"/>
      <c r="D81" s="42"/>
      <c r="E81" s="42">
        <f>E82</f>
        <v>107600</v>
      </c>
      <c r="F81" s="42">
        <f>F82</f>
        <v>219500</v>
      </c>
      <c r="G81" s="42">
        <f>G82</f>
        <v>342400</v>
      </c>
    </row>
    <row r="82" spans="1:7" ht="12.75">
      <c r="A82" s="15" t="s">
        <v>10</v>
      </c>
      <c r="B82" s="14">
        <v>9999900000</v>
      </c>
      <c r="C82" s="3"/>
      <c r="D82" s="43"/>
      <c r="E82" s="47">
        <f>E83+E85+E87+E89+E91+E96+E94</f>
        <v>107600</v>
      </c>
      <c r="F82" s="47">
        <f>F83+F85+F87+F89+F91+F96+F94</f>
        <v>219500</v>
      </c>
      <c r="G82" s="47">
        <f>G83+G85+G87+G89+G91+G96+G94</f>
        <v>342400</v>
      </c>
    </row>
    <row r="83" spans="1:7" ht="12.75" hidden="1">
      <c r="A83" s="27" t="s">
        <v>78</v>
      </c>
      <c r="B83" s="26" t="s">
        <v>77</v>
      </c>
      <c r="C83" s="26"/>
      <c r="D83" s="54"/>
      <c r="E83" s="55">
        <f>E84</f>
        <v>0</v>
      </c>
      <c r="F83" s="55">
        <f>F84</f>
        <v>0</v>
      </c>
      <c r="G83" s="55">
        <f>G84</f>
        <v>0</v>
      </c>
    </row>
    <row r="84" spans="1:7" ht="12.75" hidden="1">
      <c r="A84" s="27" t="s">
        <v>68</v>
      </c>
      <c r="B84" s="26" t="s">
        <v>77</v>
      </c>
      <c r="C84" s="26" t="s">
        <v>69</v>
      </c>
      <c r="D84" s="54"/>
      <c r="E84" s="55">
        <v>0</v>
      </c>
      <c r="F84" s="55">
        <v>0</v>
      </c>
      <c r="G84" s="55">
        <v>0</v>
      </c>
    </row>
    <row r="85" spans="1:7" ht="12.75" hidden="1">
      <c r="A85" s="27" t="s">
        <v>66</v>
      </c>
      <c r="B85" s="24">
        <v>9999905870</v>
      </c>
      <c r="C85" s="26"/>
      <c r="D85" s="54"/>
      <c r="E85" s="55">
        <f>E86</f>
        <v>0</v>
      </c>
      <c r="F85" s="55">
        <f>F86</f>
        <v>0</v>
      </c>
      <c r="G85" s="55">
        <f>G86</f>
        <v>0</v>
      </c>
    </row>
    <row r="86" spans="1:7" ht="25.5" hidden="1">
      <c r="A86" s="27" t="s">
        <v>55</v>
      </c>
      <c r="B86" s="24">
        <v>9999905870</v>
      </c>
      <c r="C86" s="26" t="s">
        <v>4</v>
      </c>
      <c r="D86" s="54"/>
      <c r="E86" s="55">
        <v>0</v>
      </c>
      <c r="F86" s="55">
        <v>0</v>
      </c>
      <c r="G86" s="55">
        <v>0</v>
      </c>
    </row>
    <row r="87" spans="1:7" ht="12.75">
      <c r="A87" s="15" t="s">
        <v>8</v>
      </c>
      <c r="B87" s="13" t="s">
        <v>26</v>
      </c>
      <c r="C87" s="3"/>
      <c r="D87" s="43"/>
      <c r="E87" s="43">
        <f>E88</f>
        <v>20000</v>
      </c>
      <c r="F87" s="43">
        <f>F88</f>
        <v>20000</v>
      </c>
      <c r="G87" s="43">
        <f>G88</f>
        <v>20000</v>
      </c>
    </row>
    <row r="88" spans="1:7" ht="12.75">
      <c r="A88" s="15" t="s">
        <v>7</v>
      </c>
      <c r="B88" s="13" t="s">
        <v>26</v>
      </c>
      <c r="C88" s="3" t="s">
        <v>5</v>
      </c>
      <c r="D88" s="43"/>
      <c r="E88" s="43">
        <v>20000</v>
      </c>
      <c r="F88" s="43">
        <v>20000</v>
      </c>
      <c r="G88" s="43">
        <v>20000</v>
      </c>
    </row>
    <row r="89" spans="1:7" ht="12.75" hidden="1">
      <c r="A89" s="25" t="s">
        <v>44</v>
      </c>
      <c r="B89" s="24">
        <v>9999945870</v>
      </c>
      <c r="C89" s="26"/>
      <c r="D89" s="54"/>
      <c r="E89" s="55">
        <f>E90</f>
        <v>0</v>
      </c>
      <c r="F89" s="55">
        <f>F90</f>
        <v>0</v>
      </c>
      <c r="G89" s="55">
        <f>G90</f>
        <v>0</v>
      </c>
    </row>
    <row r="90" spans="1:7" ht="25.5" hidden="1">
      <c r="A90" s="27" t="s">
        <v>55</v>
      </c>
      <c r="B90" s="24">
        <v>9999945870</v>
      </c>
      <c r="C90" s="26" t="s">
        <v>4</v>
      </c>
      <c r="D90" s="54"/>
      <c r="E90" s="55">
        <v>0</v>
      </c>
      <c r="F90" s="55">
        <v>0</v>
      </c>
      <c r="G90" s="55">
        <v>0</v>
      </c>
    </row>
    <row r="91" spans="1:7" ht="25.5">
      <c r="A91" s="33" t="s">
        <v>67</v>
      </c>
      <c r="B91" s="30" t="s">
        <v>53</v>
      </c>
      <c r="C91" s="30"/>
      <c r="D91" s="48"/>
      <c r="E91" s="49">
        <f>E92+E93</f>
        <v>86200</v>
      </c>
      <c r="F91" s="49">
        <f>F92+F93</f>
        <v>87400</v>
      </c>
      <c r="G91" s="49">
        <f>G92+G93</f>
        <v>92400</v>
      </c>
    </row>
    <row r="92" spans="1:7" ht="51">
      <c r="A92" s="33" t="s">
        <v>6</v>
      </c>
      <c r="B92" s="30" t="s">
        <v>53</v>
      </c>
      <c r="C92" s="30" t="s">
        <v>3</v>
      </c>
      <c r="D92" s="48"/>
      <c r="E92" s="49">
        <v>72400</v>
      </c>
      <c r="F92" s="49">
        <v>72400</v>
      </c>
      <c r="G92" s="49">
        <v>72400</v>
      </c>
    </row>
    <row r="93" spans="1:7" ht="25.5">
      <c r="A93" s="33" t="s">
        <v>55</v>
      </c>
      <c r="B93" s="30" t="s">
        <v>53</v>
      </c>
      <c r="C93" s="30" t="s">
        <v>4</v>
      </c>
      <c r="D93" s="48"/>
      <c r="E93" s="49">
        <v>13800</v>
      </c>
      <c r="F93" s="49">
        <v>15000</v>
      </c>
      <c r="G93" s="49">
        <v>20000</v>
      </c>
    </row>
    <row r="94" spans="1:8" ht="12.75">
      <c r="A94" s="33" t="s">
        <v>102</v>
      </c>
      <c r="B94" s="30" t="s">
        <v>97</v>
      </c>
      <c r="C94" s="30"/>
      <c r="D94" s="48"/>
      <c r="E94" s="49">
        <f>E95</f>
        <v>1400</v>
      </c>
      <c r="F94" s="49">
        <f>F95</f>
        <v>1400</v>
      </c>
      <c r="G94" s="49">
        <f>G95</f>
        <v>1400</v>
      </c>
      <c r="H94" s="36"/>
    </row>
    <row r="95" spans="1:7" ht="12.75">
      <c r="A95" s="21" t="s">
        <v>68</v>
      </c>
      <c r="B95" s="3" t="s">
        <v>97</v>
      </c>
      <c r="C95" s="3" t="s">
        <v>69</v>
      </c>
      <c r="D95" s="43"/>
      <c r="E95" s="47">
        <v>1400</v>
      </c>
      <c r="F95" s="47">
        <v>1400</v>
      </c>
      <c r="G95" s="47">
        <v>1400</v>
      </c>
    </row>
    <row r="96" spans="1:7" ht="12.75">
      <c r="A96" s="29" t="s">
        <v>15</v>
      </c>
      <c r="B96" s="39" t="s">
        <v>27</v>
      </c>
      <c r="C96" s="39"/>
      <c r="D96" s="56"/>
      <c r="E96" s="57"/>
      <c r="F96" s="57">
        <f>F97</f>
        <v>110700</v>
      </c>
      <c r="G96" s="57">
        <f>G97</f>
        <v>228600</v>
      </c>
    </row>
    <row r="97" spans="1:7" ht="12.75">
      <c r="A97" s="32" t="s">
        <v>16</v>
      </c>
      <c r="B97" s="30" t="s">
        <v>27</v>
      </c>
      <c r="C97" s="31" t="s">
        <v>17</v>
      </c>
      <c r="D97" s="49"/>
      <c r="E97" s="49"/>
      <c r="F97" s="49">
        <v>110700</v>
      </c>
      <c r="G97" s="49">
        <v>228600</v>
      </c>
    </row>
    <row r="101" spans="1:6" ht="15.75">
      <c r="A101" s="9" t="s">
        <v>20</v>
      </c>
      <c r="B101" s="1"/>
      <c r="C101" s="2" t="s">
        <v>105</v>
      </c>
      <c r="E101" s="4"/>
      <c r="F101" s="19"/>
    </row>
  </sheetData>
  <sheetProtection/>
  <mergeCells count="8">
    <mergeCell ref="G14:G15"/>
    <mergeCell ref="D13:G13"/>
    <mergeCell ref="D14:E14"/>
    <mergeCell ref="F14:F15"/>
    <mergeCell ref="A11:G11"/>
    <mergeCell ref="A13:A15"/>
    <mergeCell ref="B13:B15"/>
    <mergeCell ref="C13:C15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4" r:id="rId1"/>
  <ignoredErrors>
    <ignoredError sqref="E18:G18 E77 E61 E36 E82:G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2020-12-28T07:30:53Z</cp:lastPrinted>
  <dcterms:created xsi:type="dcterms:W3CDTF">2008-10-28T10:40:13Z</dcterms:created>
  <dcterms:modified xsi:type="dcterms:W3CDTF">2021-03-01T04:22:37Z</dcterms:modified>
  <cp:category/>
  <cp:version/>
  <cp:contentType/>
  <cp:contentStatus/>
</cp:coreProperties>
</file>